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mdk-my.sharepoint.com/personal/mbp_fdm_dk/Documents/Skrivebord/"/>
    </mc:Choice>
  </mc:AlternateContent>
  <xr:revisionPtr revIDLastSave="2" documentId="8_{5516F5CA-2FB9-4FC5-BDEA-D6560F5F1E06}" xr6:coauthVersionLast="47" xr6:coauthVersionMax="47" xr10:uidLastSave="{E05A42D1-C791-4587-B08B-AFFEEA46C5DA}"/>
  <bookViews>
    <workbookView xWindow="-120" yWindow="-120" windowWidth="38640" windowHeight="21120" xr2:uid="{3CB47770-5B19-4C9C-8B9A-499BD8813516}"/>
  </bookViews>
  <sheets>
    <sheet name="Ark1" sheetId="1" r:id="rId1"/>
  </sheets>
  <definedNames>
    <definedName name="_xlnm._FilterDatabase" localSheetId="0" hidden="1">'Ark1'!$A$1:$F$1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1" l="1"/>
  <c r="E17" i="1"/>
  <c r="F17" i="1" s="1"/>
  <c r="E10" i="1"/>
  <c r="E6" i="1"/>
  <c r="F6" i="1" s="1"/>
  <c r="E9" i="1"/>
  <c r="E16" i="1"/>
  <c r="E15" i="1"/>
  <c r="E14" i="1"/>
  <c r="F14" i="1" s="1"/>
  <c r="E8" i="1"/>
  <c r="F8" i="1" s="1"/>
  <c r="E12" i="1"/>
  <c r="F12" i="1" s="1"/>
  <c r="E5" i="1"/>
  <c r="F5" i="1"/>
  <c r="F7" i="1"/>
  <c r="F9" i="1"/>
  <c r="F15" i="1"/>
  <c r="F10" i="1"/>
  <c r="F16" i="1"/>
  <c r="F11" i="1"/>
  <c r="F13" i="1"/>
  <c r="F2" i="1"/>
  <c r="E4" i="1"/>
  <c r="F4" i="1" s="1"/>
  <c r="E3" i="1"/>
  <c r="F3" i="1" s="1"/>
</calcChain>
</file>

<file path=xl/sharedStrings.xml><?xml version="1.0" encoding="utf-8"?>
<sst xmlns="http://schemas.openxmlformats.org/spreadsheetml/2006/main" count="39" uniqueCount="24">
  <si>
    <t>Bilmodel</t>
  </si>
  <si>
    <t>Drivmiddel</t>
  </si>
  <si>
    <t>Km/l</t>
  </si>
  <si>
    <t>Ejerafgift årligt</t>
  </si>
  <si>
    <t>VW Up!</t>
  </si>
  <si>
    <t>Benzin</t>
  </si>
  <si>
    <t>Diesel</t>
  </si>
  <si>
    <t>Peugeot 208 1,6 BlueHDI</t>
  </si>
  <si>
    <t>Skoda Octavia 1,5 TSI</t>
  </si>
  <si>
    <t>Skoda Octavia2.0 TDI</t>
  </si>
  <si>
    <t>Skoda Karoq 1,5 TSI</t>
  </si>
  <si>
    <t>Skoda Karoq 2,0 TDI</t>
  </si>
  <si>
    <t>Audi A4 40 TFSI</t>
  </si>
  <si>
    <t>Audi A4 2,0 TDI</t>
  </si>
  <si>
    <t>Årgang</t>
  </si>
  <si>
    <t>Besparelse ved halvering af ejerafgift</t>
  </si>
  <si>
    <t>Renault Grand Scenic 1,5 dCi</t>
  </si>
  <si>
    <t>Volvo V60 D4</t>
  </si>
  <si>
    <t>Nissan Qashqai 1,2</t>
  </si>
  <si>
    <t>Renault Grand Scenic 1,3 Tce</t>
  </si>
  <si>
    <t xml:space="preserve">Volvo V70 </t>
  </si>
  <si>
    <t>Toyota Avensis 1,8</t>
  </si>
  <si>
    <t xml:space="preserve">Ford Kuga 1,5 </t>
  </si>
  <si>
    <t xml:space="preserve">Kilder: FDM, Bilstatistik og Brændstofforbrugsloven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</si>
</sst>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.&quot;;[Red]\-#,##0\ &quot;kr.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BF36-E558-4513-AE18-2B50BF9A621F}">
  <dimension ref="A1:F19"/>
  <sheetViews>
    <sheetView tabSelected="1" workbookViewId="0">
      <selection activeCell="F27" sqref="F27"/>
    </sheetView>
  </sheetViews>
  <sheetFormatPr defaultRowHeight="15" x14ac:dyDescent="0.25"/>
  <cols>
    <col min="1" max="1" width="29.85546875" customWidth="1"/>
    <col min="2" max="2" width="18.7109375" customWidth="1"/>
    <col min="3" max="3" width="23" customWidth="1"/>
    <col min="5" max="5" width="16.28515625" customWidth="1"/>
    <col min="6" max="6" width="34" customWidth="1"/>
    <col min="7" max="8" width="22" customWidth="1"/>
  </cols>
  <sheetData>
    <row r="1" spans="1:6" x14ac:dyDescent="0.25">
      <c r="A1" s="2" t="s">
        <v>0</v>
      </c>
      <c r="B1" s="2" t="s">
        <v>14</v>
      </c>
      <c r="C1" s="2" t="s">
        <v>1</v>
      </c>
      <c r="D1" s="2" t="s">
        <v>2</v>
      </c>
      <c r="E1" s="2" t="s">
        <v>3</v>
      </c>
      <c r="F1" s="2" t="s">
        <v>15</v>
      </c>
    </row>
    <row r="2" spans="1:6" x14ac:dyDescent="0.25">
      <c r="A2" t="s">
        <v>4</v>
      </c>
      <c r="B2">
        <v>2014</v>
      </c>
      <c r="C2" t="s">
        <v>5</v>
      </c>
      <c r="D2">
        <v>33</v>
      </c>
      <c r="E2" s="1">
        <v>920</v>
      </c>
      <c r="F2" s="1">
        <f t="shared" ref="F2:F17" si="0">+E2/2</f>
        <v>460</v>
      </c>
    </row>
    <row r="3" spans="1:6" x14ac:dyDescent="0.25">
      <c r="A3" t="s">
        <v>7</v>
      </c>
      <c r="B3">
        <v>2016</v>
      </c>
      <c r="C3" t="s">
        <v>6</v>
      </c>
      <c r="D3">
        <v>33</v>
      </c>
      <c r="E3" s="1">
        <f>520*2</f>
        <v>1040</v>
      </c>
      <c r="F3" s="1">
        <f t="shared" si="0"/>
        <v>520</v>
      </c>
    </row>
    <row r="4" spans="1:6" x14ac:dyDescent="0.25">
      <c r="A4" t="s">
        <v>8</v>
      </c>
      <c r="B4">
        <v>2018</v>
      </c>
      <c r="C4" t="s">
        <v>5</v>
      </c>
      <c r="D4">
        <v>19.600000000000001</v>
      </c>
      <c r="E4" s="1">
        <f>1220*2</f>
        <v>2440</v>
      </c>
      <c r="F4" s="1">
        <f t="shared" si="0"/>
        <v>1220</v>
      </c>
    </row>
    <row r="5" spans="1:6" x14ac:dyDescent="0.25">
      <c r="A5" t="s">
        <v>9</v>
      </c>
      <c r="B5">
        <v>2018</v>
      </c>
      <c r="C5" t="s">
        <v>6</v>
      </c>
      <c r="D5">
        <v>24.4</v>
      </c>
      <c r="E5" s="1">
        <f>1220*2</f>
        <v>2440</v>
      </c>
      <c r="F5" s="1">
        <f t="shared" si="0"/>
        <v>1220</v>
      </c>
    </row>
    <row r="6" spans="1:6" x14ac:dyDescent="0.25">
      <c r="A6" t="s">
        <v>10</v>
      </c>
      <c r="B6">
        <v>2021</v>
      </c>
      <c r="C6" t="s">
        <v>5</v>
      </c>
      <c r="D6">
        <v>18.3</v>
      </c>
      <c r="E6" s="1">
        <f>1220*2</f>
        <v>2440</v>
      </c>
      <c r="F6" s="1">
        <f t="shared" si="0"/>
        <v>1220</v>
      </c>
    </row>
    <row r="7" spans="1:6" x14ac:dyDescent="0.25">
      <c r="A7" t="s">
        <v>18</v>
      </c>
      <c r="B7">
        <v>2017</v>
      </c>
      <c r="C7" t="s">
        <v>5</v>
      </c>
      <c r="D7">
        <v>17.2</v>
      </c>
      <c r="E7" s="1">
        <v>2580</v>
      </c>
      <c r="F7" s="1">
        <f t="shared" si="0"/>
        <v>1290</v>
      </c>
    </row>
    <row r="8" spans="1:6" x14ac:dyDescent="0.25">
      <c r="A8" t="s">
        <v>16</v>
      </c>
      <c r="B8">
        <v>2014</v>
      </c>
      <c r="C8" t="s">
        <v>6</v>
      </c>
      <c r="D8">
        <v>24.4</v>
      </c>
      <c r="E8" s="1">
        <f>1460*2</f>
        <v>2920</v>
      </c>
      <c r="F8" s="1">
        <f t="shared" si="0"/>
        <v>1460</v>
      </c>
    </row>
    <row r="9" spans="1:6" x14ac:dyDescent="0.25">
      <c r="A9" t="s">
        <v>19</v>
      </c>
      <c r="B9">
        <v>2018</v>
      </c>
      <c r="C9" t="s">
        <v>5</v>
      </c>
      <c r="D9">
        <v>18.2</v>
      </c>
      <c r="E9" s="1">
        <f>1630*2</f>
        <v>3260</v>
      </c>
      <c r="F9" s="1">
        <f t="shared" si="0"/>
        <v>1630</v>
      </c>
    </row>
    <row r="10" spans="1:6" x14ac:dyDescent="0.25">
      <c r="A10" t="s">
        <v>12</v>
      </c>
      <c r="B10">
        <v>2018</v>
      </c>
      <c r="C10" t="s">
        <v>5</v>
      </c>
      <c r="D10">
        <v>17.899999999999999</v>
      </c>
      <c r="E10" s="1">
        <f>1630*2</f>
        <v>3260</v>
      </c>
      <c r="F10" s="1">
        <f t="shared" si="0"/>
        <v>1630</v>
      </c>
    </row>
    <row r="11" spans="1:6" x14ac:dyDescent="0.25">
      <c r="A11" t="s">
        <v>21</v>
      </c>
      <c r="B11">
        <v>2016</v>
      </c>
      <c r="C11" t="s">
        <v>5</v>
      </c>
      <c r="D11">
        <v>16.7</v>
      </c>
      <c r="E11" s="1">
        <v>3480</v>
      </c>
      <c r="F11" s="1">
        <f t="shared" si="0"/>
        <v>1740</v>
      </c>
    </row>
    <row r="12" spans="1:6" x14ac:dyDescent="0.25">
      <c r="A12" t="s">
        <v>9</v>
      </c>
      <c r="B12">
        <v>2017</v>
      </c>
      <c r="C12" t="s">
        <v>6</v>
      </c>
      <c r="D12">
        <v>21.7</v>
      </c>
      <c r="E12" s="1">
        <f>1980*2</f>
        <v>3960</v>
      </c>
      <c r="F12" s="1">
        <f t="shared" si="0"/>
        <v>1980</v>
      </c>
    </row>
    <row r="13" spans="1:6" x14ac:dyDescent="0.25">
      <c r="A13" t="s">
        <v>22</v>
      </c>
      <c r="B13">
        <v>2019</v>
      </c>
      <c r="C13" t="s">
        <v>5</v>
      </c>
      <c r="D13">
        <v>15.3</v>
      </c>
      <c r="E13" s="1">
        <f>2500*2</f>
        <v>5000</v>
      </c>
      <c r="F13" s="1">
        <f t="shared" si="0"/>
        <v>2500</v>
      </c>
    </row>
    <row r="14" spans="1:6" x14ac:dyDescent="0.25">
      <c r="A14" t="s">
        <v>17</v>
      </c>
      <c r="B14">
        <v>2012</v>
      </c>
      <c r="C14" t="s">
        <v>6</v>
      </c>
      <c r="D14">
        <v>17.5</v>
      </c>
      <c r="E14" s="1">
        <f>3020*2</f>
        <v>6040</v>
      </c>
      <c r="F14" s="1">
        <f t="shared" si="0"/>
        <v>3020</v>
      </c>
    </row>
    <row r="15" spans="1:6" x14ac:dyDescent="0.25">
      <c r="A15" t="s">
        <v>11</v>
      </c>
      <c r="B15">
        <v>2019</v>
      </c>
      <c r="C15" t="s">
        <v>6</v>
      </c>
      <c r="D15">
        <v>18.100000000000001</v>
      </c>
      <c r="E15" s="1">
        <f>3360*2</f>
        <v>6720</v>
      </c>
      <c r="F15" s="1">
        <f t="shared" si="0"/>
        <v>3360</v>
      </c>
    </row>
    <row r="16" spans="1:6" x14ac:dyDescent="0.25">
      <c r="A16" t="s">
        <v>13</v>
      </c>
      <c r="B16">
        <v>2015</v>
      </c>
      <c r="C16" t="s">
        <v>6</v>
      </c>
      <c r="D16">
        <v>16.2</v>
      </c>
      <c r="E16" s="1">
        <f>3540*2</f>
        <v>7080</v>
      </c>
      <c r="F16" s="1">
        <f t="shared" si="0"/>
        <v>3540</v>
      </c>
    </row>
    <row r="17" spans="1:6" x14ac:dyDescent="0.25">
      <c r="A17" t="s">
        <v>20</v>
      </c>
      <c r="B17">
        <v>2010</v>
      </c>
      <c r="C17" t="s">
        <v>5</v>
      </c>
      <c r="D17">
        <v>10.9</v>
      </c>
      <c r="E17" s="1">
        <f>4260*2</f>
        <v>8520</v>
      </c>
      <c r="F17" s="1">
        <f t="shared" si="0"/>
        <v>4260</v>
      </c>
    </row>
    <row r="19" spans="1:6" x14ac:dyDescent="0.25">
      <c r="A19" s="2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Bregenov-Pedersen</dc:creator>
  <cp:lastModifiedBy>Mads Bregenov-Pedersen</cp:lastModifiedBy>
  <dcterms:created xsi:type="dcterms:W3CDTF">2026-10-21T11:00:40Z</dcterms:created>
  <dcterms:modified xsi:type="dcterms:W3CDTF">2026-10-21T13:03:43Z</dcterms:modified>
</cp:coreProperties>
</file>